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 TRADE\Documents\"/>
    </mc:Choice>
  </mc:AlternateContent>
  <xr:revisionPtr revIDLastSave="0" documentId="13_ncr:1_{D0A54068-65E9-4259-B1BE-56267A98E363}" xr6:coauthVersionLast="45" xr6:coauthVersionMax="45" xr10:uidLastSave="{00000000-0000-0000-0000-000000000000}"/>
  <bookViews>
    <workbookView xWindow="-120" yWindow="-120" windowWidth="20730" windowHeight="11160" tabRatio="696" xr2:uid="{00000000-000D-0000-FFFF-FFFF00000000}"/>
  </bookViews>
  <sheets>
    <sheet name="Summary of Activities" sheetId="1" r:id="rId1"/>
    <sheet name="Sheet1" sheetId="8" r:id="rId2"/>
    <sheet name="Project Summary Report" sheetId="5" r:id="rId3"/>
    <sheet name="RI President Citation" sheetId="7" state="hidden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C6883035-0492-47D3-B0A1-E880E9CDF1E3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EABE1344-C8A4-4660-A2A1-443DBAC0EFA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<sst xmlns="http://schemas.openxmlformats.org/spreadsheetml/2006/main" count="255" uniqueCount="150">
  <si>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</si>
  <si>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</si>
  <si>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</si>
  <si>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</si>
  <si>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</si>
  <si>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</si>
  <si>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</si>
  <si>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</si>
  <si>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</si>
  <si>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</si>
  <si>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</si>
  <si>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</si>
  <si>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</si>
  <si>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</si>
  <si>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</si>
  <si>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</si>
  <si>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</si>
  <si>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</si>
  <si>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</si>
  <si>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</si>
  <si>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</si>
  <si>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</si>
  <si>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</si>
  <si>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</si>
  <si>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</si>
  <si>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</si>
  <si>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</si>
  <si>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</si>
  <si>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</si>
  <si>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</si>
  <si>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</si>
  <si>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</si>
  <si>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</si>
  <si>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</si>
  <si>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</si>
  <si>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</si>
  <si>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</si>
  <si>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</si>
  <si>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</si>
  <si>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</si>
  <si>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</si>
  <si>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</si>
  <si>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</si>
  <si>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</si>
  <si>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</si>
  <si>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</si>
  <si>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</si>
  <si>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</si>
  <si>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</si>
  <si>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</si>
  <si>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</si>
  <si>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</si>
  <si>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</si>
  <si>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</si>
  <si>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</si>
  <si>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</si>
  <si>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</si>
  <si>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</si>
  <si>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</si>
  <si>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</si>
  <si>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</si>
  <si>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</si>
  <si>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</si>
  <si>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</si>
  <si>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</si>
  <si>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</si>
  <si>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</si>
  <si>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</si>
  <si>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</si>
  <si>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</si>
  <si>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</si>
  <si>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</si>
  <si>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</si>
  <si>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</si>
  <si>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</si>
  <si>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</si>
  <si>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</si>
  <si>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</si>
  <si>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</si>
  <si>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</si>
  <si>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</si>
  <si>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</si>
  <si>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</si>
  <si>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</si>
  <si>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</si>
  <si>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</si>
  <si>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</si>
  <si>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</si>
  <si>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</si>
  <si>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</si>
  <si>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</si>
  <si>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</si>
  <si>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</si>
  <si>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</si>
  <si>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</si>
  <si>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</si>
  <si>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</si>
  <si>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</si>
  <si>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</si>
  <si>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</si>
  <si>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</si>
  <si>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</si>
  <si>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</si>
  <si>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</si>
  <si>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</si>
  <si>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</si>
  <si>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</si>
  <si>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</si>
  <si>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</si>
  <si>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</si>
  <si>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</si>
  <si>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</si>
  <si>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</si>
  <si>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</si>
  <si>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</si>
  <si>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</si>
  <si>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</si>
  <si>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</si>
  <si>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</si>
  <si>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</si>
  <si>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</si>
  <si>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</si>
  <si>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</si>
  <si>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</si>
  <si>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</si>
  <si>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</si>
  <si>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</si>
  <si>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</si>
  <si>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</si>
  <si>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</si>
  <si>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</si>
  <si>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</si>
  <si>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</si>
  <si>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</si>
  <si>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</si>
  <si>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WEST</t>
  </si>
  <si>
    <t>1C</t>
  </si>
  <si>
    <t>Alvin P. Olalo</t>
  </si>
  <si>
    <t>Carlo Anton Suarez</t>
  </si>
  <si>
    <t>City Sports Club</t>
  </si>
  <si>
    <t>Vicente Vosotros</t>
  </si>
  <si>
    <t>RCSW and NUS Rotaractors interaction with Metro Cebu Rotaract Clubs</t>
  </si>
  <si>
    <t>Cebu Grand Hotel</t>
  </si>
  <si>
    <t>Casino Espanol</t>
  </si>
  <si>
    <t>Tao Yan Restaurant</t>
  </si>
  <si>
    <t>Engr. Alberto Ignacio, Jr.</t>
  </si>
  <si>
    <t>Engr.  Pastor Tallo</t>
  </si>
  <si>
    <t>Cebu Doctors University Heart Patients</t>
  </si>
  <si>
    <t>Turnover of Gift of Life Funding to Cebu Doctors Hospital for Heart (Children) Patients</t>
  </si>
  <si>
    <t>March 15,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</si>
</sst>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topLeftCell="A4" zoomScale="120" zoomScaleNormal="200" zoomScalePageLayoutView="120" workbookViewId="0">
      <selection activeCell="P20" sqref="P20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43831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 t="s">
        <v>149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>
        <v>43865</v>
      </c>
      <c r="C11" s="149"/>
      <c r="D11" s="155">
        <v>36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139</v>
      </c>
    </row>
    <row r="12" spans="1:16" s="36" customFormat="1" ht="12" customHeight="1" thickTop="1" thickBot="1">
      <c r="A12" s="84"/>
      <c r="B12" s="80">
        <v>43879</v>
      </c>
      <c r="C12" s="81"/>
      <c r="D12" s="91">
        <v>38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 t="s">
        <v>139</v>
      </c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>
        <v>43866</v>
      </c>
      <c r="C15" s="81"/>
      <c r="D15" s="182"/>
      <c r="E15" s="183"/>
      <c r="F15" s="184">
        <v>7</v>
      </c>
      <c r="G15" s="77"/>
      <c r="H15" s="92"/>
      <c r="I15" s="185"/>
      <c r="J15" s="78"/>
      <c r="K15" s="180"/>
      <c r="L15" s="90"/>
      <c r="M15" s="64"/>
      <c r="N15" s="64"/>
      <c r="O15" s="65"/>
      <c r="P15" s="45" t="s">
        <v>142</v>
      </c>
    </row>
    <row r="16" spans="1:16" s="36" customFormat="1" ht="12" customHeight="1" thickTop="1" thickBot="1">
      <c r="A16" s="84"/>
      <c r="B16" s="80">
        <v>43873</v>
      </c>
      <c r="C16" s="81"/>
      <c r="D16" s="167"/>
      <c r="E16" s="168"/>
      <c r="F16" s="75"/>
      <c r="G16" s="76"/>
      <c r="H16" s="77">
        <v>5</v>
      </c>
      <c r="I16" s="199"/>
      <c r="J16" s="88"/>
      <c r="K16" s="89"/>
      <c r="L16" s="90"/>
      <c r="M16" s="64"/>
      <c r="N16" s="64"/>
      <c r="O16" s="65"/>
      <c r="P16" s="45" t="s">
        <v>139</v>
      </c>
    </row>
    <row r="17" spans="1:16" s="36" customFormat="1" ht="12" customHeight="1" thickTop="1" thickBot="1">
      <c r="A17" s="84"/>
      <c r="B17" s="80"/>
      <c r="C17" s="81"/>
      <c r="D17" s="167"/>
      <c r="E17" s="168"/>
      <c r="F17" s="168"/>
      <c r="G17" s="168"/>
      <c r="H17" s="75"/>
      <c r="I17" s="76"/>
      <c r="J17" s="77"/>
      <c r="K17" s="77"/>
      <c r="L17" s="180"/>
      <c r="M17" s="64"/>
      <c r="N17" s="64"/>
      <c r="O17" s="65"/>
      <c r="P17" s="45"/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 t="s">
        <v>144</v>
      </c>
    </row>
    <row r="19" spans="1:16" s="36" customFormat="1" ht="12" customHeight="1" thickTop="1" thickBot="1">
      <c r="A19" s="84"/>
      <c r="B19" s="80">
        <v>43865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36</v>
      </c>
      <c r="M19" s="77"/>
      <c r="N19" s="78"/>
      <c r="O19" s="79"/>
      <c r="P19" s="45" t="s">
        <v>139</v>
      </c>
    </row>
    <row r="20" spans="1:16" s="36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>
        <v>43862</v>
      </c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>
        <v>4</v>
      </c>
      <c r="O27" s="99"/>
      <c r="P27" s="46" t="s">
        <v>143</v>
      </c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46</v>
      </c>
      <c r="J31" s="104" t="s">
        <v>7</v>
      </c>
      <c r="K31" s="105"/>
      <c r="L31" s="105"/>
      <c r="M31" s="105"/>
      <c r="N31" s="105"/>
      <c r="O31" s="105"/>
      <c r="P31" s="3">
        <v>3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>
        <v>1</v>
      </c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>
        <v>1</v>
      </c>
      <c r="J33" s="108" t="s">
        <v>8</v>
      </c>
      <c r="K33" s="109"/>
      <c r="L33" s="109"/>
      <c r="M33" s="109"/>
      <c r="N33" s="109"/>
      <c r="O33" s="109"/>
      <c r="P33" s="37">
        <f>SUM(P31:P32)</f>
        <v>3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46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 t="s">
        <v>145</v>
      </c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 t="s">
        <v>137</v>
      </c>
      <c r="N37" s="161"/>
      <c r="O37" s="161"/>
      <c r="P37" s="162"/>
    </row>
    <row r="38" spans="1:16" s="39" customFormat="1" ht="12.75" customHeight="1">
      <c r="A38" s="40">
        <v>2</v>
      </c>
      <c r="B38" s="69" t="s">
        <v>146</v>
      </c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Carlo Anton Suarez</v>
      </c>
      <c r="B52" s="141"/>
      <c r="C52" s="142"/>
      <c r="D52" s="142"/>
      <c r="E52" s="142"/>
      <c r="F52" s="142"/>
      <c r="G52" s="142" t="str">
        <f>I6</f>
        <v>Alvin P. Olalo</v>
      </c>
      <c r="H52" s="142"/>
      <c r="I52" s="142"/>
      <c r="J52" s="142"/>
      <c r="K52" s="142"/>
      <c r="L52" s="142"/>
      <c r="M52" s="143" t="s">
        <v>140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8EB3-37D3-40A7-BFF7-116F2E247E23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topLeftCell="A16" zoomScale="120" zoomScaleNormal="200" zoomScalePageLayoutView="120" workbookViewId="0">
      <selection activeCell="T12" sqref="T12:X1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CEBU WEST</v>
      </c>
      <c r="B3" s="200"/>
      <c r="C3" s="200"/>
      <c r="D3" s="200"/>
      <c r="E3" s="200"/>
      <c r="F3" s="200" t="str">
        <f>'Summary of Activities'!I6</f>
        <v>Alvin P. Olalo</v>
      </c>
      <c r="G3" s="200"/>
      <c r="H3" s="200"/>
      <c r="I3" s="200"/>
      <c r="J3" s="200"/>
      <c r="K3" s="200"/>
      <c r="L3" s="200" t="str">
        <f>'Summary of Activities'!N6</f>
        <v>Carlo Anton Suarez</v>
      </c>
      <c r="M3" s="200"/>
      <c r="N3" s="200"/>
      <c r="O3" s="200"/>
      <c r="P3" s="200"/>
      <c r="Q3" s="200"/>
      <c r="R3" s="200" t="str">
        <f>'Summary of Activities'!H6</f>
        <v>1C</v>
      </c>
      <c r="S3" s="200"/>
      <c r="T3" s="203">
        <f>'Summary of Activities'!K2</f>
        <v>43831</v>
      </c>
      <c r="U3" s="200"/>
      <c r="V3" s="200"/>
      <c r="W3" s="204" t="str">
        <f>'Summary of Activities'!O8</f>
        <v>March 15, 2020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43865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20</v>
      </c>
      <c r="P6" s="49">
        <v>240</v>
      </c>
      <c r="Q6" s="50">
        <v>1000000</v>
      </c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148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147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>
        <v>4</v>
      </c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 t="s">
        <v>141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20</v>
      </c>
      <c r="G51" s="218"/>
      <c r="H51" s="217">
        <f>P6+P11+P16+P21+P26+P31+P36+P41</f>
        <v>244</v>
      </c>
      <c r="I51" s="218"/>
      <c r="J51" s="238">
        <f>Q6+Q11+Q16+Q21+Q26+Q31+Q36+Q41</f>
        <v>1000000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20</v>
      </c>
      <c r="G54" s="230"/>
      <c r="H54" s="229">
        <f>SUM(H47:I52)</f>
        <v>244</v>
      </c>
      <c r="I54" s="230"/>
      <c r="J54" s="226">
        <f>SUM(J47:L52)</f>
        <v>1000000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Activities</vt:lpstr>
      <vt:lpstr>Sheet1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 TRADE</cp:lastModifiedBy>
  <cp:lastPrinted>2019-04-23T13:42:22Z</cp:lastPrinted>
  <dcterms:created xsi:type="dcterms:W3CDTF">2013-07-03T03:04:40Z</dcterms:created>
  <dcterms:modified xsi:type="dcterms:W3CDTF">2020-03-15T12:00:23Z</dcterms:modified>
</cp:coreProperties>
</file>